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sights4print-my.sharepoint.com/personal/eddy_hagen_insights4print_ceo/Documents/Projecten/2025_04_ImageSizeCalculator/"/>
    </mc:Choice>
  </mc:AlternateContent>
  <xr:revisionPtr revIDLastSave="75" documentId="8_{2B6B8823-311A-48B3-A56E-BAD3D1E1973F}" xr6:coauthVersionLast="47" xr6:coauthVersionMax="47" xr10:uidLastSave="{BC85369D-0F07-4F36-810A-AB50BA8E1183}"/>
  <bookViews>
    <workbookView xWindow="-98" yWindow="-98" windowWidth="21795" windowHeight="12975" xr2:uid="{9EA21D3F-47C1-4E42-9AE9-84EDA89D2AF7}"/>
  </bookViews>
  <sheets>
    <sheet name="Image Size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K12" i="1"/>
  <c r="J12" i="1"/>
  <c r="K8" i="1"/>
  <c r="J8" i="1"/>
  <c r="L8" i="1" s="1"/>
  <c r="G12" i="1"/>
  <c r="H12" i="1"/>
  <c r="H8" i="1"/>
  <c r="G8" i="1"/>
  <c r="E12" i="1"/>
  <c r="D12" i="1"/>
  <c r="E8" i="1"/>
  <c r="L12" i="1" l="1"/>
  <c r="I12" i="1"/>
  <c r="F12" i="1"/>
  <c r="I8" i="1"/>
  <c r="F8" i="1"/>
</calcChain>
</file>

<file path=xl/sharedStrings.xml><?xml version="1.0" encoding="utf-8"?>
<sst xmlns="http://schemas.openxmlformats.org/spreadsheetml/2006/main" count="43" uniqueCount="21">
  <si>
    <t>width</t>
  </si>
  <si>
    <t>height</t>
  </si>
  <si>
    <t>IN CENTIMETERS</t>
  </si>
  <si>
    <t>IN INCHES</t>
  </si>
  <si>
    <t>More information about the GWG specifications</t>
  </si>
  <si>
    <t xml:space="preserve">Image Print Size </t>
  </si>
  <si>
    <r>
      <t xml:space="preserve">Packaging 
</t>
    </r>
    <r>
      <rPr>
        <sz val="9"/>
        <rFont val="Aptos Narrow"/>
        <family val="2"/>
        <scheme val="minor"/>
      </rPr>
      <t>(300 ppi)</t>
    </r>
  </si>
  <si>
    <r>
      <t xml:space="preserve">Newspapers 
</t>
    </r>
    <r>
      <rPr>
        <sz val="9"/>
        <rFont val="Aptos Narrow"/>
        <family val="2"/>
        <scheme val="minor"/>
      </rPr>
      <t>(150 ppi)</t>
    </r>
  </si>
  <si>
    <r>
      <t xml:space="preserve">General use 
</t>
    </r>
    <r>
      <rPr>
        <sz val="9"/>
        <rFont val="Aptos Narrow"/>
        <family val="2"/>
        <scheme val="minor"/>
      </rPr>
      <t>(225 ppi)</t>
    </r>
  </si>
  <si>
    <r>
      <t xml:space="preserve">Type of application 
</t>
    </r>
    <r>
      <rPr>
        <sz val="10"/>
        <color theme="1"/>
        <rFont val="Aptos Narrow"/>
        <family val="2"/>
        <scheme val="minor"/>
      </rPr>
      <t>(resolution based on GWG specifications)</t>
    </r>
  </si>
  <si>
    <t>More information on this calculator - insights4print.ceo</t>
  </si>
  <si>
    <r>
      <rPr>
        <b/>
        <sz val="11"/>
        <color theme="1"/>
        <rFont val="Aptos Narrow"/>
        <family val="2"/>
        <scheme val="minor"/>
      </rPr>
      <t>General use</t>
    </r>
    <r>
      <rPr>
        <sz val="11"/>
        <color theme="1"/>
        <rFont val="Aptos Narrow"/>
        <family val="2"/>
        <scheme val="minor"/>
      </rPr>
      <t>: anything but Newspapers, Packaging and Large Format Printing</t>
    </r>
  </si>
  <si>
    <r>
      <t xml:space="preserve">For </t>
    </r>
    <r>
      <rPr>
        <b/>
        <sz val="11"/>
        <color theme="1"/>
        <rFont val="Aptos Narrow"/>
        <family val="2"/>
        <scheme val="minor"/>
      </rPr>
      <t>Large Format Printing</t>
    </r>
    <r>
      <rPr>
        <sz val="11"/>
        <color theme="1"/>
        <rFont val="Aptos Narrow"/>
        <family val="2"/>
        <scheme val="minor"/>
      </rPr>
      <t xml:space="preserve"> there is a different calculator! More variables involved!</t>
    </r>
  </si>
  <si>
    <t>Check out Project BBCG - A Better Brand Color Guide: a free framework for brand colors</t>
  </si>
  <si>
    <r>
      <rPr>
        <b/>
        <sz val="11"/>
        <color theme="1"/>
        <rFont val="Aptos Narrow"/>
        <family val="2"/>
        <scheme val="minor"/>
      </rPr>
      <t>(c)</t>
    </r>
    <r>
      <rPr>
        <sz val="11"/>
        <color theme="1"/>
        <rFont val="Aptos Narrow"/>
        <family val="2"/>
        <scheme val="minor"/>
      </rPr>
      <t xml:space="preserve"> 2025 - Eddy Hagen | insights4print.ceo |Project BBCG.guide</t>
    </r>
  </si>
  <si>
    <r>
      <rPr>
        <b/>
        <sz val="11"/>
        <color theme="1"/>
        <rFont val="Aptos Narrow"/>
        <family val="2"/>
        <scheme val="minor"/>
      </rPr>
      <t>Disclaimer</t>
    </r>
    <r>
      <rPr>
        <sz val="11"/>
        <color theme="1"/>
        <rFont val="Aptos Narrow"/>
        <family val="2"/>
        <scheme val="minor"/>
      </rPr>
      <t>: this file is provided 'as is'. The creator can not be held responsible for any damages resulting from the use of this file, this calculator.</t>
    </r>
  </si>
  <si>
    <t>MP</t>
  </si>
  <si>
    <r>
      <rPr>
        <b/>
        <sz val="11"/>
        <color theme="1"/>
        <rFont val="Aptos Narrow"/>
        <family val="2"/>
        <scheme val="minor"/>
      </rPr>
      <t>Upscaling images</t>
    </r>
    <r>
      <rPr>
        <sz val="11"/>
        <color theme="1"/>
        <rFont val="Aptos Narrow"/>
        <family val="2"/>
        <scheme val="minor"/>
      </rPr>
      <t xml:space="preserve"> is </t>
    </r>
    <r>
      <rPr>
        <b/>
        <sz val="11"/>
        <color theme="1"/>
        <rFont val="Aptos Narrow"/>
        <family val="2"/>
        <scheme val="minor"/>
      </rPr>
      <t>NOT ALLOWED!</t>
    </r>
  </si>
  <si>
    <r>
      <t>Minimal Image Size Calculator</t>
    </r>
    <r>
      <rPr>
        <sz val="14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(v1.1)</t>
    </r>
  </si>
  <si>
    <r>
      <rPr>
        <b/>
        <sz val="11"/>
        <color theme="1"/>
        <rFont val="Aptos Narrow"/>
        <family val="2"/>
        <scheme val="minor"/>
      </rPr>
      <t xml:space="preserve">Downscaling images upfront </t>
    </r>
    <r>
      <rPr>
        <sz val="11"/>
        <color theme="1"/>
        <rFont val="Aptos Narrow"/>
        <family val="2"/>
        <scheme val="minor"/>
      </rPr>
      <t xml:space="preserve">is </t>
    </r>
    <r>
      <rPr>
        <b/>
        <sz val="11"/>
        <color theme="1"/>
        <rFont val="Aptos Narrow"/>
        <family val="2"/>
        <scheme val="minor"/>
      </rPr>
      <t>not necessary</t>
    </r>
    <r>
      <rPr>
        <sz val="11"/>
        <color theme="1"/>
        <rFont val="Aptos Narrow"/>
        <family val="2"/>
        <scheme val="minor"/>
      </rPr>
      <t>: this will be done during  the output to PDF by the design application</t>
    </r>
  </si>
  <si>
    <r>
      <rPr>
        <b/>
        <sz val="11"/>
        <color theme="1"/>
        <rFont val="Aptos Narrow"/>
        <family val="2"/>
        <scheme val="minor"/>
      </rPr>
      <t>MP</t>
    </r>
    <r>
      <rPr>
        <sz val="11"/>
        <color theme="1"/>
        <rFont val="Aptos Narrow"/>
        <family val="2"/>
        <scheme val="minor"/>
      </rPr>
      <t>: megapixel (easier for photographers) - this number is calculated based on the longer side and typical sensor ratios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</si>
</sst>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2" fontId="4" fillId="3" borderId="6" xfId="0" applyNumberFormat="1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left" wrapText="1"/>
      <protection hidden="1"/>
    </xf>
    <xf numFmtId="0" fontId="2" fillId="2" borderId="0" xfId="1" applyFill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2" fontId="4" fillId="3" borderId="8" xfId="0" applyNumberFormat="1" applyFont="1" applyFill="1" applyBorder="1" applyAlignment="1" applyProtection="1">
      <alignment horizontal="center"/>
      <protection locked="0" hidden="1"/>
    </xf>
    <xf numFmtId="1" fontId="4" fillId="5" borderId="9" xfId="0" applyNumberFormat="1" applyFont="1" applyFill="1" applyBorder="1" applyAlignment="1" applyProtection="1">
      <alignment horizontal="center"/>
      <protection hidden="1"/>
    </xf>
    <xf numFmtId="1" fontId="4" fillId="5" borderId="5" xfId="0" applyNumberFormat="1" applyFont="1" applyFill="1" applyBorder="1" applyAlignment="1" applyProtection="1">
      <alignment horizontal="center"/>
      <protection hidden="1"/>
    </xf>
    <xf numFmtId="164" fontId="4" fillId="5" borderId="1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 wrapText="1"/>
      <protection hidden="1"/>
    </xf>
    <xf numFmtId="0" fontId="2" fillId="2" borderId="0" xfId="1" applyFill="1" applyAlignment="1" applyProtection="1">
      <alignment horizontal="left"/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343696</xdr:colOff>
      <xdr:row>0</xdr:row>
      <xdr:rowOff>169063</xdr:rowOff>
    </xdr:from>
    <xdr:to>
      <xdr:col>11</xdr:col>
      <xdr:colOff>619130</xdr:colOff>
      <xdr:row>2</xdr:row>
      <xdr:rowOff>59653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47BF44B-B8F2-D220-E05E-FCE9B1DF7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0571" y="169063"/>
          <a:ext cx="1521622" cy="3033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jectbbcg.guide/" TargetMode="External"/><Relationship Id="rId2" Type="http://schemas.openxmlformats.org/officeDocument/2006/relationships/hyperlink" Target="https://www.insights4print.ceo/2025/04/stop-asking-for-&#8230;pi-or-dpi-images/" TargetMode="External"/><Relationship Id="rId1" Type="http://schemas.openxmlformats.org/officeDocument/2006/relationships/hyperlink" Target="https://gwg.org/technical-specifications/sign-display-specificatio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AA04-AC4B-4D86-9D5E-F573754B653D}">
  <dimension ref="A1:N26"/>
  <sheetViews>
    <sheetView showGridLines="0" showRowColHeaders="0" tabSelected="1" zoomScaleNormal="100" workbookViewId="0">
      <selection activeCell="B8" sqref="B8"/>
    </sheetView>
  </sheetViews>
  <sheetFormatPr defaultColWidth="0" defaultRowHeight="14.25" zeroHeight="1" x14ac:dyDescent="0.45"/>
  <cols>
    <col min="1" max="1" width="3.1328125" style="1" customWidth="1"/>
    <col min="2" max="3" width="10.59765625" style="1" customWidth="1"/>
    <col min="4" max="12" width="8.73046875" style="1" customWidth="1"/>
    <col min="13" max="13" width="3.1328125" style="1" customWidth="1"/>
    <col min="14" max="14" width="0" style="1" hidden="1" customWidth="1"/>
    <col min="15" max="16384" width="8.73046875" style="1" hidden="1"/>
  </cols>
  <sheetData>
    <row r="1" spans="2:12" x14ac:dyDescent="0.45"/>
    <row r="2" spans="2:12" ht="18" x14ac:dyDescent="0.55000000000000004">
      <c r="B2" s="2" t="s">
        <v>18</v>
      </c>
    </row>
    <row r="3" spans="2:12" x14ac:dyDescent="0.45"/>
    <row r="4" spans="2:12" x14ac:dyDescent="0.45"/>
    <row r="5" spans="2:12" s="7" customFormat="1" ht="30" customHeight="1" x14ac:dyDescent="0.45">
      <c r="B5" s="20" t="s">
        <v>5</v>
      </c>
      <c r="C5" s="20"/>
      <c r="D5" s="25" t="s">
        <v>9</v>
      </c>
      <c r="E5" s="26"/>
      <c r="F5" s="26"/>
      <c r="G5" s="26"/>
      <c r="H5" s="26"/>
      <c r="I5" s="26"/>
      <c r="J5" s="27"/>
      <c r="K5" s="27"/>
      <c r="L5" s="12"/>
    </row>
    <row r="6" spans="2:12" s="6" customFormat="1" ht="30" customHeight="1" x14ac:dyDescent="0.45">
      <c r="B6" s="21" t="s">
        <v>2</v>
      </c>
      <c r="C6" s="22"/>
      <c r="D6" s="28" t="s">
        <v>8</v>
      </c>
      <c r="E6" s="29"/>
      <c r="F6" s="30"/>
      <c r="G6" s="28" t="s">
        <v>7</v>
      </c>
      <c r="H6" s="29"/>
      <c r="I6" s="30"/>
      <c r="J6" s="28" t="s">
        <v>6</v>
      </c>
      <c r="K6" s="29"/>
      <c r="L6" s="30"/>
    </row>
    <row r="7" spans="2:12" ht="14.65" thickBot="1" x14ac:dyDescent="0.5">
      <c r="B7" s="4" t="s">
        <v>0</v>
      </c>
      <c r="C7" s="11" t="s">
        <v>1</v>
      </c>
      <c r="D7" s="4" t="s">
        <v>0</v>
      </c>
      <c r="E7" s="11" t="s">
        <v>1</v>
      </c>
      <c r="F7" s="5" t="s">
        <v>16</v>
      </c>
      <c r="G7" s="4" t="s">
        <v>0</v>
      </c>
      <c r="H7" s="11" t="s">
        <v>1</v>
      </c>
      <c r="I7" s="5" t="s">
        <v>16</v>
      </c>
      <c r="J7" s="4" t="s">
        <v>0</v>
      </c>
      <c r="K7" s="11" t="s">
        <v>1</v>
      </c>
      <c r="L7" s="5" t="s">
        <v>16</v>
      </c>
    </row>
    <row r="8" spans="2:12" ht="14.65" thickBot="1" x14ac:dyDescent="0.5">
      <c r="B8" s="8">
        <v>16</v>
      </c>
      <c r="C8" s="13">
        <v>9</v>
      </c>
      <c r="D8" s="14">
        <f>(B8/2.54)*225</f>
        <v>1417.3228346456692</v>
      </c>
      <c r="E8" s="15">
        <f>C8/2.54*225</f>
        <v>797.24409448818892</v>
      </c>
      <c r="F8" s="16">
        <f>IF(D8&gt;=E8,D8*0.75*D8/1000000,E8*0.75*E8/1000000)</f>
        <v>1.5066030132060262</v>
      </c>
      <c r="G8" s="14">
        <f>(B8/2.54)*150</f>
        <v>944.88188976377944</v>
      </c>
      <c r="H8" s="15">
        <f>C8/2.54*150</f>
        <v>531.49606299212599</v>
      </c>
      <c r="I8" s="16">
        <f>IF(G8&gt;=H8,G8*0.75*G8/1000000,H8*0.75*H8/1000000)</f>
        <v>0.66960133920267828</v>
      </c>
      <c r="J8" s="14">
        <f>(B8/2.54)*300</f>
        <v>1889.7637795275589</v>
      </c>
      <c r="K8" s="15">
        <f>C8/2.54*300</f>
        <v>1062.992125984252</v>
      </c>
      <c r="L8" s="16">
        <f>IF(J8&gt;=K8,J8*0.75*J8/1000000,K8*0.75*K8/1000000)</f>
        <v>2.6784053568107131</v>
      </c>
    </row>
    <row r="9" spans="2:12" x14ac:dyDescent="0.45">
      <c r="K9" s="3"/>
      <c r="L9" s="3"/>
    </row>
    <row r="10" spans="2:12" s="6" customFormat="1" ht="30" customHeight="1" x14ac:dyDescent="0.45">
      <c r="B10" s="23" t="s">
        <v>3</v>
      </c>
      <c r="C10" s="24"/>
      <c r="D10" s="28" t="s">
        <v>8</v>
      </c>
      <c r="E10" s="29"/>
      <c r="F10" s="30"/>
      <c r="G10" s="28" t="s">
        <v>7</v>
      </c>
      <c r="H10" s="29"/>
      <c r="I10" s="30"/>
      <c r="J10" s="28" t="s">
        <v>6</v>
      </c>
      <c r="K10" s="29"/>
      <c r="L10" s="30"/>
    </row>
    <row r="11" spans="2:12" ht="14.65" thickBot="1" x14ac:dyDescent="0.5">
      <c r="B11" s="4" t="s">
        <v>0</v>
      </c>
      <c r="C11" s="11" t="s">
        <v>1</v>
      </c>
      <c r="D11" s="4" t="s">
        <v>0</v>
      </c>
      <c r="E11" s="11" t="s">
        <v>1</v>
      </c>
      <c r="F11" s="5" t="s">
        <v>16</v>
      </c>
      <c r="G11" s="4" t="s">
        <v>0</v>
      </c>
      <c r="H11" s="11" t="s">
        <v>1</v>
      </c>
      <c r="I11" s="5" t="s">
        <v>16</v>
      </c>
      <c r="J11" s="4" t="s">
        <v>0</v>
      </c>
      <c r="K11" s="11" t="s">
        <v>1</v>
      </c>
      <c r="L11" s="5" t="s">
        <v>16</v>
      </c>
    </row>
    <row r="12" spans="2:12" ht="14.65" thickBot="1" x14ac:dyDescent="0.5">
      <c r="B12" s="8">
        <v>6.29</v>
      </c>
      <c r="C12" s="13">
        <v>3.54</v>
      </c>
      <c r="D12" s="14">
        <f>(B12)*225</f>
        <v>1415.25</v>
      </c>
      <c r="E12" s="15">
        <f>C12*225</f>
        <v>796.5</v>
      </c>
      <c r="F12" s="16">
        <f>IF(D8&gt;=E8,D8*0.75*D8/1000000,E8*0.75*E8/1000000)</f>
        <v>1.5066030132060262</v>
      </c>
      <c r="G12" s="14">
        <f>(B12)*150</f>
        <v>943.5</v>
      </c>
      <c r="H12" s="15">
        <f>C12*150</f>
        <v>531</v>
      </c>
      <c r="I12" s="16">
        <f>IF(G12&gt;=H12,G12*0.75*G12/1000000,H12*0.75*H12/1000000)</f>
        <v>0.66764418749999999</v>
      </c>
      <c r="J12" s="14">
        <f>B12*300</f>
        <v>1887</v>
      </c>
      <c r="K12" s="15">
        <f>C12*300</f>
        <v>1062</v>
      </c>
      <c r="L12" s="16">
        <f>IF(J12&gt;=K12,J12*0.75*J12/1000000,K12*0.75*K12/1000000)</f>
        <v>2.6705767499999999</v>
      </c>
    </row>
    <row r="13" spans="2:12" x14ac:dyDescent="0.45"/>
    <row r="14" spans="2:12" x14ac:dyDescent="0.45">
      <c r="B14" s="17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2:12" x14ac:dyDescent="0.45">
      <c r="B15" s="17" t="s">
        <v>12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2:12" x14ac:dyDescent="0.45">
      <c r="B16" s="17" t="s">
        <v>20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12" x14ac:dyDescent="0.45">
      <c r="B17" s="17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2" x14ac:dyDescent="0.45">
      <c r="B18" s="17" t="s">
        <v>19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2:12" x14ac:dyDescent="0.45"/>
    <row r="20" spans="2:12" x14ac:dyDescent="0.45">
      <c r="B20" s="19" t="s">
        <v>4</v>
      </c>
      <c r="C20" s="19"/>
      <c r="D20" s="19"/>
      <c r="E20" s="19"/>
      <c r="F20" s="19"/>
      <c r="G20" s="19"/>
      <c r="H20" s="19"/>
      <c r="I20" s="19"/>
      <c r="J20" s="19"/>
      <c r="K20" s="19"/>
      <c r="L20" s="10"/>
    </row>
    <row r="21" spans="2:12" x14ac:dyDescent="0.45">
      <c r="B21" s="19" t="s">
        <v>10</v>
      </c>
      <c r="C21" s="19"/>
      <c r="D21" s="19"/>
      <c r="E21" s="19"/>
      <c r="F21" s="19"/>
      <c r="G21" s="19"/>
      <c r="H21" s="19"/>
      <c r="I21" s="19"/>
      <c r="J21" s="19"/>
      <c r="K21" s="19"/>
      <c r="L21" s="10"/>
    </row>
    <row r="22" spans="2:12" x14ac:dyDescent="0.45">
      <c r="B22" s="19" t="s">
        <v>13</v>
      </c>
      <c r="C22" s="19"/>
      <c r="D22" s="19"/>
      <c r="E22" s="19"/>
      <c r="F22" s="19"/>
      <c r="G22" s="19"/>
      <c r="H22" s="19"/>
      <c r="I22" s="19"/>
      <c r="J22" s="19"/>
      <c r="K22" s="19"/>
      <c r="L22" s="10"/>
    </row>
    <row r="23" spans="2:12" x14ac:dyDescent="0.45"/>
    <row r="24" spans="2:12" ht="30" customHeight="1" x14ac:dyDescent="0.45">
      <c r="B24" s="18" t="s">
        <v>15</v>
      </c>
      <c r="C24" s="18"/>
      <c r="D24" s="18"/>
      <c r="E24" s="18"/>
      <c r="F24" s="18"/>
      <c r="G24" s="18"/>
      <c r="H24" s="18"/>
      <c r="I24" s="18"/>
      <c r="J24" s="18"/>
      <c r="K24" s="18"/>
      <c r="L24" s="9"/>
    </row>
    <row r="25" spans="2:12" ht="14.35" customHeight="1" x14ac:dyDescent="0.45">
      <c r="B25" s="18" t="s">
        <v>14</v>
      </c>
      <c r="C25" s="18"/>
      <c r="D25" s="18"/>
      <c r="E25" s="18"/>
      <c r="F25" s="18"/>
      <c r="G25" s="18"/>
      <c r="H25" s="18"/>
      <c r="I25" s="18"/>
      <c r="J25" s="18"/>
      <c r="K25" s="18"/>
      <c r="L25" s="9"/>
    </row>
    <row r="26" spans="2:12" x14ac:dyDescent="0.45"/>
  </sheetData>
  <sheetProtection algorithmName="SHA-512" hashValue="pFrHwPaL9fanMsNcxLWdiBjiJ2EMmZPkgA5shTs9aakgjcDKKLnTpJoZq/d7dMFkZuHxEHkOXu4vrnpew9TfXQ==" saltValue="35/yJCCfKn39z06i/lt2Rw==" spinCount="100000" sheet="1" objects="1" scenarios="1" selectLockedCells="1"/>
  <mergeCells count="20">
    <mergeCell ref="B5:C5"/>
    <mergeCell ref="B6:C6"/>
    <mergeCell ref="B10:C10"/>
    <mergeCell ref="B24:K24"/>
    <mergeCell ref="D5:K5"/>
    <mergeCell ref="D6:F6"/>
    <mergeCell ref="G6:I6"/>
    <mergeCell ref="J6:L6"/>
    <mergeCell ref="D10:F10"/>
    <mergeCell ref="G10:I10"/>
    <mergeCell ref="J10:L10"/>
    <mergeCell ref="B14:L14"/>
    <mergeCell ref="B15:L15"/>
    <mergeCell ref="B16:L16"/>
    <mergeCell ref="B17:L17"/>
    <mergeCell ref="B18:L18"/>
    <mergeCell ref="B25:K25"/>
    <mergeCell ref="B20:K20"/>
    <mergeCell ref="B21:K21"/>
    <mergeCell ref="B22:K22"/>
  </mergeCells>
  <hyperlinks>
    <hyperlink ref="B20" r:id="rId1" xr:uid="{F55066EB-22DB-4607-9C10-AA658F1F5C98}"/>
    <hyperlink ref="B21" r:id="rId2" xr:uid="{2DC16265-06C3-49DF-AC38-FB7415D58164}"/>
    <hyperlink ref="B22" r:id="rId3" xr:uid="{3E7776AA-37B6-4C66-82A9-4317FAA9B04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Image Size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Hagen</dc:creator>
  <cp:keywords/>
  <dc:description/>
  <cp:lastModifiedBy>Eddy Hagen - insights4print.ceo</cp:lastModifiedBy>
  <cp:revision/>
  <dcterms:created xsi:type="dcterms:W3CDTF">2025-04-23T07:02:49Z</dcterms:created>
  <dcterms:modified xsi:type="dcterms:W3CDTF">2025-04-27T09:37:57Z</dcterms:modified>
  <cp:category/>
  <cp:contentStatus/>
</cp:coreProperties>
</file>